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30"/>
  </bookViews>
  <sheets>
    <sheet name="授課時數" sheetId="4" r:id="rId1"/>
  </sheets>
  <externalReferences>
    <externalReference r:id="rId2"/>
  </externalReferences>
  <definedNames>
    <definedName name="_B401002">#REF!</definedName>
    <definedName name="EL6A">#REF!</definedName>
    <definedName name="一年級">[1]年級!#REF!</definedName>
    <definedName name="二年級">[1]年級!#REF!</definedName>
    <definedName name="三年級">[1]年級!#REF!</definedName>
  </definedNames>
  <calcPr calcId="145621"/>
</workbook>
</file>

<file path=xl/calcChain.xml><?xml version="1.0" encoding="utf-8"?>
<calcChain xmlns="http://schemas.openxmlformats.org/spreadsheetml/2006/main">
  <c r="F25" i="4" l="1"/>
  <c r="B25" i="4"/>
  <c r="B24" i="4"/>
  <c r="F23" i="4"/>
  <c r="F24" i="4"/>
  <c r="F26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<sst xmlns="http://schemas.openxmlformats.org/spreadsheetml/2006/main" count="71" uniqueCount="53">
  <si>
    <t>實習節數</t>
    <phoneticPr fontId="4" type="noConversion"/>
  </si>
  <si>
    <t>實習節數*16/18</t>
    <phoneticPr fontId="4" type="noConversion"/>
  </si>
  <si>
    <t>折抵教室課節數</t>
    <phoneticPr fontId="4" type="noConversion"/>
  </si>
  <si>
    <t>類　科</t>
    <phoneticPr fontId="4" type="noConversion"/>
  </si>
  <si>
    <t>專  任</t>
  </si>
  <si>
    <t>兼 導 師</t>
  </si>
  <si>
    <t>備  註</t>
  </si>
  <si>
    <t>本國語文（含選修）</t>
  </si>
  <si>
    <t>十四</t>
  </si>
  <si>
    <t>十</t>
  </si>
  <si>
    <r>
      <t>一、</t>
    </r>
    <r>
      <rPr>
        <sz val="11"/>
        <rFont val="Times New Roman"/>
        <family val="1"/>
      </rPr>
      <t xml:space="preserve">  </t>
    </r>
    <r>
      <rPr>
        <sz val="11"/>
        <rFont val="標楷體"/>
        <family val="4"/>
        <charset val="136"/>
      </rPr>
      <t xml:space="preserve">表內數字單位均以節計。
</t>
    </r>
    <phoneticPr fontId="4" type="noConversion"/>
  </si>
  <si>
    <t>外國語文（含選修）</t>
  </si>
  <si>
    <t>十六</t>
  </si>
  <si>
    <t>十二</t>
  </si>
  <si>
    <t>數學（含選修）、生物、化學、物理、地球科學、</t>
    <phoneticPr fontId="4" type="noConversion"/>
  </si>
  <si>
    <t>計算機概論（含電腦應用）、自然學科（含選修）</t>
    <phoneticPr fontId="4" type="noConversion"/>
  </si>
  <si>
    <t>4 (不採用)</t>
    <phoneticPr fontId="4" type="noConversion"/>
  </si>
  <si>
    <t>三民主義、公民、歷史、地理、體育、社會學科（含選修）</t>
    <phoneticPr fontId="4" type="noConversion"/>
  </si>
  <si>
    <t>十八</t>
  </si>
  <si>
    <t>生活科技、音樂、美術、家政、藝術科目（含選修）</t>
  </si>
  <si>
    <t>職業專業（含選修）科目</t>
  </si>
  <si>
    <t>職業學校各類科之實習科目</t>
  </si>
  <si>
    <t>教育實驗班（音樂、美術、舞蹈、體育）</t>
  </si>
  <si>
    <t>軍
訓</t>
    <phoneticPr fontId="4" type="noConversion"/>
  </si>
  <si>
    <t>男性教官</t>
  </si>
  <si>
    <t>女性教官</t>
  </si>
  <si>
    <t>佔女缺男性教官</t>
  </si>
  <si>
    <t>二、係指無男教官編制女生學校。</t>
    <phoneticPr fontId="4" type="noConversion"/>
  </si>
  <si>
    <t>進修學校教官</t>
  </si>
  <si>
    <t>12 (不採用)</t>
    <phoneticPr fontId="4" type="noConversion"/>
  </si>
  <si>
    <t>護             理</t>
  </si>
  <si>
    <t>兼課計算式</t>
    <phoneticPr fontId="4" type="noConversion"/>
  </si>
  <si>
    <t>工科教師兼課時數計算式。</t>
    <phoneticPr fontId="4" type="noConversion"/>
  </si>
  <si>
    <t>授課別</t>
    <phoneticPr fontId="4" type="noConversion"/>
  </si>
  <si>
    <t>節數</t>
    <phoneticPr fontId="4" type="noConversion"/>
  </si>
  <si>
    <t>欄位輸入說明。</t>
    <phoneticPr fontId="4" type="noConversion"/>
  </si>
  <si>
    <t>教室課</t>
    <phoneticPr fontId="4" type="noConversion"/>
  </si>
  <si>
    <r>
      <t xml:space="preserve">本欄位請輸入， </t>
    </r>
    <r>
      <rPr>
        <b/>
        <sz val="11"/>
        <rFont val="新細明體"/>
        <family val="1"/>
        <charset val="136"/>
      </rPr>
      <t>您</t>
    </r>
    <r>
      <rPr>
        <sz val="11"/>
        <rFont val="新細明體"/>
        <family val="1"/>
        <charset val="136"/>
      </rPr>
      <t xml:space="preserve"> 的教室課節數。</t>
    </r>
    <phoneticPr fontId="4" type="noConversion"/>
  </si>
  <si>
    <t>週班會</t>
    <phoneticPr fontId="4" type="noConversion"/>
  </si>
  <si>
    <t>本欄位請輸入，未兼任導師請輸入"０"。</t>
    <phoneticPr fontId="4" type="noConversion"/>
  </si>
  <si>
    <t>導師</t>
    <phoneticPr fontId="4" type="noConversion"/>
  </si>
  <si>
    <t>實習課</t>
    <phoneticPr fontId="4" type="noConversion"/>
  </si>
  <si>
    <t>本欄位請輸入，工科教師輸入實習授課節數。</t>
    <phoneticPr fontId="4" type="noConversion"/>
  </si>
  <si>
    <t>需教室課</t>
    <phoneticPr fontId="4" type="noConversion"/>
  </si>
  <si>
    <t>計算基本節數扣除實習課節數及週班會。</t>
    <phoneticPr fontId="4" type="noConversion"/>
  </si>
  <si>
    <t>20 (不採用)</t>
    <phoneticPr fontId="4" type="noConversion"/>
  </si>
  <si>
    <t>折抵實習課</t>
    <phoneticPr fontId="4" type="noConversion"/>
  </si>
  <si>
    <t>基本節數不足，以實習折抵所需節數。</t>
    <phoneticPr fontId="4" type="noConversion"/>
  </si>
  <si>
    <t>授課</t>
    <phoneticPr fontId="4" type="noConversion"/>
  </si>
  <si>
    <r>
      <t xml:space="preserve">本學期 </t>
    </r>
    <r>
      <rPr>
        <b/>
        <sz val="11"/>
        <color indexed="12"/>
        <rFont val="新細明體"/>
        <family val="1"/>
        <charset val="136"/>
      </rPr>
      <t>您</t>
    </r>
    <r>
      <rPr>
        <b/>
        <sz val="11"/>
        <rFont val="新細明體"/>
        <family val="1"/>
        <charset val="136"/>
      </rPr>
      <t xml:space="preserve"> </t>
    </r>
    <r>
      <rPr>
        <sz val="11"/>
        <rFont val="新細明體"/>
        <family val="1"/>
        <charset val="136"/>
      </rPr>
      <t>的授課每週總節數。</t>
    </r>
    <phoneticPr fontId="4" type="noConversion"/>
  </si>
  <si>
    <t>折抵教室課節數=實習課節數*16/18</t>
    <phoneticPr fontId="4" type="noConversion"/>
  </si>
  <si>
    <t>兼課</t>
    <phoneticPr fontId="4" type="noConversion"/>
  </si>
  <si>
    <r>
      <t xml:space="preserve">本學期 </t>
    </r>
    <r>
      <rPr>
        <b/>
        <sz val="11"/>
        <color indexed="12"/>
        <rFont val="新細明體"/>
        <family val="1"/>
        <charset val="136"/>
      </rPr>
      <t>您</t>
    </r>
    <r>
      <rPr>
        <b/>
        <sz val="11"/>
        <rFont val="新細明體"/>
        <family val="1"/>
        <charset val="136"/>
      </rPr>
      <t xml:space="preserve"> </t>
    </r>
    <r>
      <rPr>
        <sz val="11"/>
        <rFont val="新細明體"/>
        <family val="1"/>
        <charset val="136"/>
      </rPr>
      <t>的兼課每週節數。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</si>
</sst>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color indexed="10"/>
      <name val="新細明體"/>
      <family val="1"/>
      <charset val="136"/>
    </font>
    <font>
      <sz val="10"/>
      <name val="標楷體"/>
      <family val="4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color indexed="18"/>
      <name val="新細明體"/>
      <family val="1"/>
      <charset val="136"/>
    </font>
    <font>
      <b/>
      <sz val="11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1" fillId="0" borderId="10" xfId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7" fontId="1" fillId="0" borderId="11" xfId="1" applyNumberFormat="1" applyBorder="1" applyAlignment="1" applyProtection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0" fontId="8" fillId="0" borderId="13" xfId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177" fontId="8" fillId="0" borderId="14" xfId="1" applyNumberFormat="1" applyFont="1" applyBorder="1" applyAlignment="1" applyProtection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176" fontId="1" fillId="0" borderId="14" xfId="1" applyNumberFormat="1" applyBorder="1" applyAlignment="1">
      <alignment horizontal="center" vertical="center"/>
    </xf>
    <xf numFmtId="177" fontId="1" fillId="0" borderId="14" xfId="1" applyNumberFormat="1" applyBorder="1" applyAlignment="1" applyProtection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1" fillId="0" borderId="12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7" fontId="8" fillId="0" borderId="11" xfId="1" applyNumberFormat="1" applyFont="1" applyBorder="1" applyAlignment="1" applyProtection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horizontal="center" vertical="center"/>
    </xf>
    <xf numFmtId="176" fontId="1" fillId="0" borderId="19" xfId="1" applyNumberFormat="1" applyBorder="1" applyAlignment="1">
      <alignment horizontal="center" vertical="center"/>
    </xf>
    <xf numFmtId="177" fontId="1" fillId="0" borderId="19" xfId="1" applyNumberFormat="1" applyBorder="1" applyAlignment="1" applyProtection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" fillId="0" borderId="20" xfId="1" applyBorder="1" applyAlignment="1">
      <alignment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vertical="center" shrinkToFit="1"/>
    </xf>
    <xf numFmtId="177" fontId="1" fillId="4" borderId="22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 shrinkToFit="1"/>
    </xf>
    <xf numFmtId="177" fontId="1" fillId="4" borderId="24" xfId="1" applyNumberForma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177" fontId="14" fillId="5" borderId="11" xfId="1" applyNumberFormat="1" applyFont="1" applyFill="1" applyBorder="1" applyAlignment="1">
      <alignment horizontal="center" vertical="center"/>
    </xf>
    <xf numFmtId="0" fontId="11" fillId="0" borderId="2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6" fillId="5" borderId="28" xfId="1" applyFont="1" applyFill="1" applyBorder="1" applyAlignment="1">
      <alignment horizontal="center" vertical="center"/>
    </xf>
    <xf numFmtId="177" fontId="17" fillId="5" borderId="29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7" fontId="17" fillId="0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34" xfId="1" applyFill="1" applyBorder="1" applyAlignment="1">
      <alignment horizontal="left" vertical="center"/>
    </xf>
    <xf numFmtId="0" fontId="1" fillId="2" borderId="35" xfId="1" applyFill="1" applyBorder="1" applyAlignment="1">
      <alignment horizontal="left" vertical="center"/>
    </xf>
    <xf numFmtId="0" fontId="1" fillId="2" borderId="36" xfId="1" applyFill="1" applyBorder="1" applyAlignment="1">
      <alignment horizontal="left" vertical="center"/>
    </xf>
    <xf numFmtId="0" fontId="11" fillId="5" borderId="25" xfId="1" applyFont="1" applyFill="1" applyBorder="1" applyAlignment="1">
      <alignment horizontal="left" vertical="center"/>
    </xf>
    <xf numFmtId="0" fontId="11" fillId="5" borderId="26" xfId="1" applyFont="1" applyFill="1" applyBorder="1" applyAlignment="1">
      <alignment horizontal="left" vertical="center"/>
    </xf>
    <xf numFmtId="0" fontId="11" fillId="5" borderId="27" xfId="1" applyFont="1" applyFill="1" applyBorder="1" applyAlignment="1">
      <alignment horizontal="left" vertical="center"/>
    </xf>
    <xf numFmtId="0" fontId="11" fillId="4" borderId="34" xfId="1" applyFont="1" applyFill="1" applyBorder="1" applyAlignment="1">
      <alignment horizontal="left" vertical="center"/>
    </xf>
    <xf numFmtId="0" fontId="11" fillId="4" borderId="35" xfId="1" applyFont="1" applyFill="1" applyBorder="1" applyAlignment="1">
      <alignment horizontal="left" vertical="center"/>
    </xf>
    <xf numFmtId="0" fontId="11" fillId="4" borderId="36" xfId="1" applyFont="1" applyFill="1" applyBorder="1" applyAlignment="1">
      <alignment horizontal="left" vertical="center"/>
    </xf>
    <xf numFmtId="0" fontId="11" fillId="5" borderId="34" xfId="1" applyFont="1" applyFill="1" applyBorder="1" applyAlignment="1">
      <alignment horizontal="left" vertical="center"/>
    </xf>
    <xf numFmtId="0" fontId="11" fillId="5" borderId="35" xfId="1" applyFont="1" applyFill="1" applyBorder="1" applyAlignment="1">
      <alignment horizontal="left" vertical="center"/>
    </xf>
    <xf numFmtId="0" fontId="11" fillId="5" borderId="36" xfId="1" applyFont="1" applyFill="1" applyBorder="1" applyAlignment="1">
      <alignment horizontal="left" vertical="center"/>
    </xf>
    <xf numFmtId="0" fontId="5" fillId="0" borderId="41" xfId="1" applyFont="1" applyBorder="1" applyAlignment="1">
      <alignment horizontal="justify" vertical="center" wrapText="1"/>
    </xf>
    <xf numFmtId="0" fontId="5" fillId="0" borderId="40" xfId="1" applyFont="1" applyBorder="1" applyAlignment="1">
      <alignment horizontal="justify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" fillId="2" borderId="43" xfId="1" applyFill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0" fontId="1" fillId="2" borderId="43" xfId="1" applyFill="1" applyBorder="1" applyAlignment="1">
      <alignment horizontal="left" vertical="center"/>
    </xf>
    <xf numFmtId="0" fontId="1" fillId="2" borderId="45" xfId="1" applyFill="1" applyBorder="1" applyAlignment="1">
      <alignment horizontal="left" vertical="center"/>
    </xf>
    <xf numFmtId="0" fontId="1" fillId="2" borderId="44" xfId="1" applyFill="1" applyBorder="1" applyAlignment="1">
      <alignment horizontal="left" vertical="center"/>
    </xf>
    <xf numFmtId="0" fontId="9" fillId="0" borderId="37" xfId="1" applyFont="1" applyBorder="1" applyAlignment="1">
      <alignment vertical="center" wrapText="1"/>
    </xf>
    <xf numFmtId="0" fontId="9" fillId="0" borderId="38" xfId="1" applyFont="1" applyBorder="1" applyAlignment="1">
      <alignment vertical="center" wrapText="1"/>
    </xf>
    <xf numFmtId="0" fontId="9" fillId="0" borderId="39" xfId="1" applyFont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9" fillId="0" borderId="35" xfId="1" applyFont="1" applyBorder="1" applyAlignment="1">
      <alignment vertical="center" wrapText="1"/>
    </xf>
    <xf numFmtId="0" fontId="9" fillId="0" borderId="40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5" fillId="0" borderId="40" xfId="1" applyFont="1" applyBorder="1" applyAlignment="1">
      <alignment vertical="center" wrapText="1"/>
    </xf>
    <xf numFmtId="0" fontId="5" fillId="0" borderId="33" xfId="1" applyFont="1" applyBorder="1" applyAlignment="1">
      <alignment horizontal="center" vertical="center" wrapText="1"/>
    </xf>
    <xf numFmtId="0" fontId="1" fillId="0" borderId="31" xfId="1" applyBorder="1" applyAlignment="1">
      <alignment vertical="center" wrapText="1"/>
    </xf>
    <xf numFmtId="0" fontId="5" fillId="0" borderId="41" xfId="1" applyFont="1" applyBorder="1" applyAlignment="1">
      <alignment horizontal="justify" vertical="center"/>
    </xf>
    <xf numFmtId="0" fontId="5" fillId="0" borderId="40" xfId="1" applyFont="1" applyBorder="1" applyAlignment="1">
      <alignment horizontal="justify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5" fillId="0" borderId="3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</cellXfs>
  <cellStyles count="2">
    <cellStyle name="一般" xfId="0" builtinId="0"/>
    <cellStyle name="一般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03-School\103-class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頁"/>
      <sheetName val="點名條"/>
      <sheetName val="學生資料"/>
      <sheetName val="座位-6(雙)"/>
      <sheetName val="座位-7(雙)"/>
      <sheetName val="座位-8(雙) "/>
      <sheetName val="獎懲建議表 "/>
      <sheetName val="班費"/>
      <sheetName val="日進校導師"/>
      <sheetName val="點名簿課表"/>
      <sheetName val="教甲組"/>
      <sheetName val="教乙組"/>
      <sheetName val="電話"/>
      <sheetName val="整潔週統計"/>
      <sheetName val="獎懲"/>
      <sheetName val="週記"/>
      <sheetName val="集合"/>
      <sheetName val="第一節遲到"/>
      <sheetName val="作業登記"/>
      <sheetName val="模範生"/>
      <sheetName val="曠課數"/>
      <sheetName val="中區夜計算"/>
      <sheetName val="台中區夜四技級距表"/>
      <sheetName val="德行評語自評"/>
      <sheetName val="德行評語代碼表"/>
      <sheetName val="歷屆行政團隊"/>
      <sheetName val="教學團隊"/>
      <sheetName val="升學檢定"/>
      <sheetName val="授課時數"/>
      <sheetName val="97-99重讀生統計"/>
      <sheetName val="Salary"/>
      <sheetName val="中學生網"/>
      <sheetName val="年級"/>
      <sheetName val="附工教職員"/>
      <sheetName val="教室"/>
      <sheetName val="進校教師位置"/>
      <sheetName val="補救教學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3"/>
  <sheetViews>
    <sheetView tabSelected="1" workbookViewId="0">
      <selection activeCell="F20" sqref="F20"/>
    </sheetView>
  </sheetViews>
  <sheetFormatPr defaultRowHeight="16.5"/>
  <cols>
    <col min="1" max="1" width="10.375" style="53" customWidth="1"/>
    <col min="2" max="2" width="15.125" style="53" customWidth="1"/>
    <col min="3" max="3" width="16.5" style="53" customWidth="1"/>
    <col min="4" max="4" width="3.5" style="4" customWidth="1"/>
    <col min="5" max="6" width="9" style="4"/>
    <col min="7" max="7" width="28.125" style="4" customWidth="1"/>
    <col min="8" max="8" width="9.75" style="4" customWidth="1"/>
    <col min="9" max="9" width="9.625" style="4" customWidth="1"/>
    <col min="10" max="10" width="31.875" style="4" customWidth="1"/>
    <col min="11" max="16384" width="9" style="4"/>
  </cols>
  <sheetData>
    <row r="1" spans="1:10" ht="19.899999999999999" customHeight="1" thickTop="1" thickBot="1">
      <c r="A1" s="1" t="s">
        <v>0</v>
      </c>
      <c r="B1" s="2" t="s">
        <v>1</v>
      </c>
      <c r="C1" s="3" t="s">
        <v>2</v>
      </c>
      <c r="E1" s="97" t="s">
        <v>3</v>
      </c>
      <c r="F1" s="98"/>
      <c r="G1" s="98"/>
      <c r="H1" s="5" t="s">
        <v>4</v>
      </c>
      <c r="I1" s="5" t="s">
        <v>5</v>
      </c>
      <c r="J1" s="6" t="s">
        <v>6</v>
      </c>
    </row>
    <row r="2" spans="1:10" ht="19.899999999999999" customHeight="1">
      <c r="A2" s="7">
        <v>1</v>
      </c>
      <c r="B2" s="8">
        <f t="shared" ref="B2:B25" si="0">A2*16/18</f>
        <v>0.88888888888888884</v>
      </c>
      <c r="C2" s="9">
        <v>0.88888888888888884</v>
      </c>
      <c r="E2" s="99" t="s">
        <v>7</v>
      </c>
      <c r="F2" s="100"/>
      <c r="G2" s="100"/>
      <c r="H2" s="10" t="s">
        <v>8</v>
      </c>
      <c r="I2" s="10" t="s">
        <v>9</v>
      </c>
      <c r="J2" s="11" t="s">
        <v>10</v>
      </c>
    </row>
    <row r="3" spans="1:10" ht="19.899999999999999" customHeight="1">
      <c r="A3" s="12">
        <v>2</v>
      </c>
      <c r="B3" s="13">
        <f t="shared" si="0"/>
        <v>1.7777777777777777</v>
      </c>
      <c r="C3" s="14">
        <v>1.7777777777777777</v>
      </c>
      <c r="E3" s="101" t="s">
        <v>11</v>
      </c>
      <c r="F3" s="102"/>
      <c r="G3" s="102"/>
      <c r="H3" s="15" t="s">
        <v>12</v>
      </c>
      <c r="I3" s="15" t="s">
        <v>13</v>
      </c>
      <c r="J3" s="16"/>
    </row>
    <row r="4" spans="1:10" ht="19.899999999999999" customHeight="1">
      <c r="A4" s="12">
        <v>3</v>
      </c>
      <c r="B4" s="13">
        <f t="shared" si="0"/>
        <v>2.6666666666666665</v>
      </c>
      <c r="C4" s="14">
        <v>2.6666666666666665</v>
      </c>
      <c r="E4" s="103" t="s">
        <v>14</v>
      </c>
      <c r="F4" s="104"/>
      <c r="G4" s="104"/>
      <c r="H4" s="93" t="s">
        <v>12</v>
      </c>
      <c r="I4" s="93" t="s">
        <v>13</v>
      </c>
      <c r="J4" s="16"/>
    </row>
    <row r="5" spans="1:10" ht="19.899999999999999" customHeight="1">
      <c r="A5" s="12">
        <v>4</v>
      </c>
      <c r="B5" s="13">
        <f t="shared" si="0"/>
        <v>3.5555555555555554</v>
      </c>
      <c r="C5" s="14">
        <v>3.5555555555555554</v>
      </c>
      <c r="E5" s="95" t="s">
        <v>15</v>
      </c>
      <c r="F5" s="96"/>
      <c r="G5" s="96"/>
      <c r="H5" s="94"/>
      <c r="I5" s="94"/>
      <c r="J5" s="16"/>
    </row>
    <row r="6" spans="1:10" ht="19.899999999999999" customHeight="1">
      <c r="A6" s="17">
        <v>5</v>
      </c>
      <c r="B6" s="18">
        <f t="shared" si="0"/>
        <v>4.4444444444444446</v>
      </c>
      <c r="C6" s="19" t="s">
        <v>16</v>
      </c>
      <c r="E6" s="80" t="s">
        <v>17</v>
      </c>
      <c r="F6" s="81"/>
      <c r="G6" s="82"/>
      <c r="H6" s="20" t="s">
        <v>18</v>
      </c>
      <c r="I6" s="20" t="s">
        <v>8</v>
      </c>
      <c r="J6" s="16"/>
    </row>
    <row r="7" spans="1:10" ht="19.899999999999999" customHeight="1">
      <c r="A7" s="21">
        <v>6</v>
      </c>
      <c r="B7" s="22">
        <f t="shared" si="0"/>
        <v>5.333333333333333</v>
      </c>
      <c r="C7" s="23">
        <v>5.333333333333333</v>
      </c>
      <c r="E7" s="83" t="s">
        <v>19</v>
      </c>
      <c r="F7" s="84"/>
      <c r="G7" s="85"/>
      <c r="H7" s="15" t="s">
        <v>18</v>
      </c>
      <c r="I7" s="15" t="s">
        <v>8</v>
      </c>
      <c r="J7" s="16"/>
    </row>
    <row r="8" spans="1:10" ht="19.899999999999999" customHeight="1">
      <c r="A8" s="12">
        <v>7</v>
      </c>
      <c r="B8" s="13">
        <f t="shared" si="0"/>
        <v>6.2222222222222223</v>
      </c>
      <c r="C8" s="14">
        <v>6.2222222222222223</v>
      </c>
      <c r="E8" s="86" t="s">
        <v>20</v>
      </c>
      <c r="F8" s="87"/>
      <c r="G8" s="88"/>
      <c r="H8" s="15" t="s">
        <v>12</v>
      </c>
      <c r="I8" s="15" t="s">
        <v>13</v>
      </c>
      <c r="J8" s="16"/>
    </row>
    <row r="9" spans="1:10" ht="19.899999999999999" customHeight="1">
      <c r="A9" s="12">
        <v>8</v>
      </c>
      <c r="B9" s="13">
        <f t="shared" si="0"/>
        <v>7.1111111111111107</v>
      </c>
      <c r="C9" s="14">
        <v>7.1111111111111107</v>
      </c>
      <c r="E9" s="86" t="s">
        <v>21</v>
      </c>
      <c r="F9" s="87"/>
      <c r="G9" s="88"/>
      <c r="H9" s="15" t="s">
        <v>18</v>
      </c>
      <c r="I9" s="15" t="s">
        <v>8</v>
      </c>
      <c r="J9" s="16"/>
    </row>
    <row r="10" spans="1:10" ht="19.899999999999999" customHeight="1">
      <c r="A10" s="12">
        <v>9</v>
      </c>
      <c r="B10" s="13">
        <f t="shared" si="0"/>
        <v>8</v>
      </c>
      <c r="C10" s="14">
        <v>8</v>
      </c>
      <c r="E10" s="86" t="s">
        <v>22</v>
      </c>
      <c r="F10" s="87"/>
      <c r="G10" s="88"/>
      <c r="H10" s="15" t="s">
        <v>12</v>
      </c>
      <c r="I10" s="15" t="s">
        <v>13</v>
      </c>
      <c r="J10" s="16"/>
    </row>
    <row r="11" spans="1:10" ht="19.899999999999999" customHeight="1" thickBot="1">
      <c r="A11" s="12">
        <v>10</v>
      </c>
      <c r="B11" s="13">
        <f t="shared" si="0"/>
        <v>8.8888888888888893</v>
      </c>
      <c r="C11" s="14">
        <v>8.8888888888888893</v>
      </c>
      <c r="E11" s="89" t="s">
        <v>23</v>
      </c>
      <c r="F11" s="69" t="s">
        <v>24</v>
      </c>
      <c r="G11" s="70"/>
      <c r="H11" s="15" t="s">
        <v>13</v>
      </c>
      <c r="I11" s="15" t="s">
        <v>13</v>
      </c>
      <c r="J11" s="16"/>
    </row>
    <row r="12" spans="1:10" ht="19.899999999999999" customHeight="1">
      <c r="A12" s="7">
        <v>11</v>
      </c>
      <c r="B12" s="8">
        <f t="shared" si="0"/>
        <v>9.7777777777777786</v>
      </c>
      <c r="C12" s="9">
        <v>9.7777777777777786</v>
      </c>
      <c r="E12" s="90"/>
      <c r="F12" s="69" t="s">
        <v>25</v>
      </c>
      <c r="G12" s="70"/>
      <c r="H12" s="15" t="s">
        <v>9</v>
      </c>
      <c r="I12" s="24"/>
      <c r="J12" s="16"/>
    </row>
    <row r="13" spans="1:10" ht="19.899999999999999" customHeight="1">
      <c r="A13" s="12">
        <v>12</v>
      </c>
      <c r="B13" s="13">
        <f t="shared" si="0"/>
        <v>10.666666666666666</v>
      </c>
      <c r="C13" s="14">
        <v>10.666666666666666</v>
      </c>
      <c r="E13" s="90"/>
      <c r="F13" s="91" t="s">
        <v>26</v>
      </c>
      <c r="G13" s="92"/>
      <c r="H13" s="10" t="s">
        <v>9</v>
      </c>
      <c r="I13" s="24"/>
      <c r="J13" s="25" t="s">
        <v>27</v>
      </c>
    </row>
    <row r="14" spans="1:10" ht="19.899999999999999" customHeight="1">
      <c r="A14" s="12">
        <v>13</v>
      </c>
      <c r="B14" s="13">
        <f t="shared" si="0"/>
        <v>11.555555555555555</v>
      </c>
      <c r="C14" s="14">
        <v>11.555555555555555</v>
      </c>
      <c r="E14" s="90"/>
      <c r="F14" s="69" t="s">
        <v>28</v>
      </c>
      <c r="G14" s="70"/>
      <c r="H14" s="15" t="s">
        <v>9</v>
      </c>
      <c r="I14" s="26"/>
      <c r="J14" s="16"/>
    </row>
    <row r="15" spans="1:10" ht="19.899999999999999" customHeight="1" thickBot="1">
      <c r="A15" s="27">
        <v>14</v>
      </c>
      <c r="B15" s="28">
        <f t="shared" si="0"/>
        <v>12.444444444444445</v>
      </c>
      <c r="C15" s="29" t="s">
        <v>29</v>
      </c>
      <c r="E15" s="71" t="s">
        <v>30</v>
      </c>
      <c r="F15" s="72"/>
      <c r="G15" s="73"/>
      <c r="H15" s="30" t="s">
        <v>13</v>
      </c>
      <c r="I15" s="31"/>
      <c r="J15" s="32"/>
    </row>
    <row r="16" spans="1:10" ht="19.899999999999999" customHeight="1" thickTop="1" thickBot="1">
      <c r="A16" s="33">
        <v>15</v>
      </c>
      <c r="B16" s="34">
        <f t="shared" si="0"/>
        <v>13.333333333333334</v>
      </c>
      <c r="C16" s="35">
        <v>13.333333333333334</v>
      </c>
      <c r="E16" s="74"/>
      <c r="F16" s="74"/>
      <c r="G16" s="74"/>
      <c r="H16" s="36"/>
      <c r="I16" s="37"/>
      <c r="J16" s="38"/>
    </row>
    <row r="17" spans="1:9" ht="19.899999999999999" customHeight="1" thickTop="1">
      <c r="A17" s="7">
        <v>16</v>
      </c>
      <c r="B17" s="8">
        <f t="shared" si="0"/>
        <v>14.222222222222221</v>
      </c>
      <c r="C17" s="9">
        <v>14.222222222222221</v>
      </c>
      <c r="E17" s="75" t="s">
        <v>31</v>
      </c>
      <c r="F17" s="76"/>
      <c r="G17" s="77" t="s">
        <v>32</v>
      </c>
      <c r="H17" s="78"/>
      <c r="I17" s="79"/>
    </row>
    <row r="18" spans="1:9" ht="19.899999999999999" customHeight="1">
      <c r="A18" s="12">
        <v>17</v>
      </c>
      <c r="B18" s="13">
        <f t="shared" si="0"/>
        <v>15.111111111111111</v>
      </c>
      <c r="C18" s="14">
        <v>15.111111111111111</v>
      </c>
      <c r="E18" s="39" t="s">
        <v>33</v>
      </c>
      <c r="F18" s="40" t="s">
        <v>34</v>
      </c>
      <c r="G18" s="57" t="s">
        <v>35</v>
      </c>
      <c r="H18" s="58"/>
      <c r="I18" s="59"/>
    </row>
    <row r="19" spans="1:9" ht="19.899999999999999" customHeight="1">
      <c r="A19" s="12">
        <v>18</v>
      </c>
      <c r="B19" s="13">
        <f t="shared" si="0"/>
        <v>16</v>
      </c>
      <c r="C19" s="14">
        <v>16</v>
      </c>
      <c r="E19" s="39" t="s">
        <v>36</v>
      </c>
      <c r="F19" s="41">
        <v>8</v>
      </c>
      <c r="G19" s="63" t="s">
        <v>37</v>
      </c>
      <c r="H19" s="64"/>
      <c r="I19" s="65"/>
    </row>
    <row r="20" spans="1:9" ht="19.899999999999999" customHeight="1">
      <c r="A20" s="12">
        <v>19</v>
      </c>
      <c r="B20" s="13">
        <f t="shared" si="0"/>
        <v>16.888888888888889</v>
      </c>
      <c r="C20" s="14">
        <v>16.888888888888889</v>
      </c>
      <c r="E20" s="39" t="s">
        <v>38</v>
      </c>
      <c r="F20" s="41">
        <v>1</v>
      </c>
      <c r="G20" s="63" t="s">
        <v>39</v>
      </c>
      <c r="H20" s="64"/>
      <c r="I20" s="65"/>
    </row>
    <row r="21" spans="1:9" ht="19.899999999999999" customHeight="1" thickBot="1">
      <c r="A21" s="33">
        <v>20</v>
      </c>
      <c r="B21" s="34">
        <f t="shared" si="0"/>
        <v>17.777777777777779</v>
      </c>
      <c r="C21" s="35">
        <v>17.777777777777779</v>
      </c>
      <c r="E21" s="39" t="s">
        <v>40</v>
      </c>
      <c r="F21" s="41">
        <v>4</v>
      </c>
      <c r="G21" s="63" t="s">
        <v>39</v>
      </c>
      <c r="H21" s="64"/>
      <c r="I21" s="65"/>
    </row>
    <row r="22" spans="1:9" ht="19.899999999999999" customHeight="1">
      <c r="A22" s="12">
        <v>21</v>
      </c>
      <c r="B22" s="13">
        <f t="shared" si="0"/>
        <v>18.666666666666668</v>
      </c>
      <c r="C22" s="14">
        <v>18.666666666666668</v>
      </c>
      <c r="E22" s="39" t="s">
        <v>41</v>
      </c>
      <c r="F22" s="41">
        <v>11</v>
      </c>
      <c r="G22" s="63" t="s">
        <v>42</v>
      </c>
      <c r="H22" s="64"/>
      <c r="I22" s="65"/>
    </row>
    <row r="23" spans="1:9" ht="19.899999999999999" customHeight="1">
      <c r="A23" s="12">
        <v>22</v>
      </c>
      <c r="B23" s="13">
        <f t="shared" si="0"/>
        <v>19.555555555555557</v>
      </c>
      <c r="C23" s="14">
        <v>19.555555555555557</v>
      </c>
      <c r="E23" s="42" t="s">
        <v>43</v>
      </c>
      <c r="F23" s="43">
        <f>16-(F19+F20+F21)</f>
        <v>3</v>
      </c>
      <c r="G23" s="63" t="s">
        <v>44</v>
      </c>
      <c r="H23" s="64"/>
      <c r="I23" s="65"/>
    </row>
    <row r="24" spans="1:9" ht="19.899999999999999" customHeight="1">
      <c r="A24" s="27">
        <v>23</v>
      </c>
      <c r="B24" s="28">
        <f t="shared" si="0"/>
        <v>20.444444444444443</v>
      </c>
      <c r="C24" s="29" t="s">
        <v>45</v>
      </c>
      <c r="E24" s="44" t="s">
        <v>46</v>
      </c>
      <c r="F24" s="45">
        <f>F23*18/16</f>
        <v>3.375</v>
      </c>
      <c r="G24" s="63" t="s">
        <v>47</v>
      </c>
      <c r="H24" s="64"/>
      <c r="I24" s="65"/>
    </row>
    <row r="25" spans="1:9" ht="19.899999999999999" customHeight="1">
      <c r="A25" s="12">
        <v>24</v>
      </c>
      <c r="B25" s="13">
        <f t="shared" si="0"/>
        <v>21.333333333333332</v>
      </c>
      <c r="C25" s="14">
        <v>21.333333333333332</v>
      </c>
      <c r="E25" s="46" t="s">
        <v>48</v>
      </c>
      <c r="F25" s="47">
        <f>F19+F20+F22</f>
        <v>20</v>
      </c>
      <c r="G25" s="66" t="s">
        <v>49</v>
      </c>
      <c r="H25" s="67"/>
      <c r="I25" s="68"/>
    </row>
    <row r="26" spans="1:9" ht="19.899999999999999" customHeight="1" thickBot="1">
      <c r="A26" s="48" t="s">
        <v>50</v>
      </c>
      <c r="B26" s="49"/>
      <c r="C26" s="50"/>
      <c r="E26" s="51" t="s">
        <v>51</v>
      </c>
      <c r="F26" s="52">
        <f>F22-F24</f>
        <v>7.625</v>
      </c>
      <c r="G26" s="60" t="s">
        <v>52</v>
      </c>
      <c r="H26" s="61"/>
      <c r="I26" s="62"/>
    </row>
    <row r="27" spans="1:9" ht="20.25" thickTop="1">
      <c r="E27" s="54"/>
      <c r="F27" s="55"/>
    </row>
    <row r="28" spans="1:9" ht="19.5">
      <c r="E28" s="54"/>
      <c r="F28" s="55"/>
    </row>
    <row r="29" spans="1:9" ht="16.899999999999999" customHeight="1"/>
    <row r="30" spans="1:9" s="56" customFormat="1"/>
    <row r="35" ht="16.149999999999999" customHeight="1"/>
    <row r="37" ht="32.450000000000003" customHeight="1"/>
    <row r="43" s="56" customFormat="1"/>
  </sheetData>
  <sheetProtection password="CE28" sheet="1" objects="1" scenarios="1" selectLockedCells="1"/>
  <mergeCells count="30">
    <mergeCell ref="I4:I5"/>
    <mergeCell ref="E5:G5"/>
    <mergeCell ref="E1:G1"/>
    <mergeCell ref="E2:G2"/>
    <mergeCell ref="E3:G3"/>
    <mergeCell ref="E4:G4"/>
    <mergeCell ref="H4:H5"/>
    <mergeCell ref="E6:G6"/>
    <mergeCell ref="E7:G7"/>
    <mergeCell ref="E8:G8"/>
    <mergeCell ref="E9:G9"/>
    <mergeCell ref="E10:G10"/>
    <mergeCell ref="E11:E14"/>
    <mergeCell ref="F11:G11"/>
    <mergeCell ref="F12:G12"/>
    <mergeCell ref="F13:G13"/>
    <mergeCell ref="F14:G14"/>
    <mergeCell ref="E15:G15"/>
    <mergeCell ref="E16:G16"/>
    <mergeCell ref="E17:F17"/>
    <mergeCell ref="G17:I17"/>
    <mergeCell ref="G19:I19"/>
    <mergeCell ref="G18:I18"/>
    <mergeCell ref="G26:I26"/>
    <mergeCell ref="G20:I20"/>
    <mergeCell ref="G21:I21"/>
    <mergeCell ref="G22:I22"/>
    <mergeCell ref="G23:I23"/>
    <mergeCell ref="G24:I24"/>
    <mergeCell ref="G25:I25"/>
  </mergeCells>
  <phoneticPr fontId="3" type="noConversion"/>
  <conditionalFormatting sqref="F25:F28 F23">
    <cfRule type="cellIs" dxfId="0" priority="1" stopIfTrue="1" operator="lessThan">
      <formula>0</formula>
    </cfRule>
  </conditionalFormatting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授課時數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2014-09-02T09:38:28Z</dcterms:created>
  <dcterms:modified xsi:type="dcterms:W3CDTF">2014-09-02T09:50:21Z</dcterms:modified>
</cp:coreProperties>
</file>